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S&amp;M Marzo 2012" sheetId="1" r:id="rId1"/>
  </sheets>
  <calcPr calcId="145621" calcMode="manual"/>
</workbook>
</file>

<file path=xl/calcChain.xml><?xml version="1.0" encoding="utf-8"?>
<calcChain xmlns="http://schemas.openxmlformats.org/spreadsheetml/2006/main">
  <c r="N40" i="1" l="1"/>
  <c r="K40" i="1"/>
  <c r="J40" i="1"/>
  <c r="I40" i="1"/>
  <c r="H40" i="1"/>
  <c r="G40" i="1"/>
  <c r="F40" i="1"/>
  <c r="E40" i="1"/>
  <c r="D40" i="1"/>
  <c r="C40" i="1"/>
  <c r="L39" i="1"/>
  <c r="M39" i="1" s="1"/>
  <c r="J39" i="1"/>
  <c r="F39" i="1"/>
  <c r="L38" i="1"/>
  <c r="M38" i="1" s="1"/>
  <c r="J38" i="1"/>
  <c r="F38" i="1"/>
  <c r="L37" i="1"/>
  <c r="J37" i="1"/>
  <c r="F37" i="1"/>
  <c r="L36" i="1"/>
  <c r="M36" i="1" s="1"/>
  <c r="J36" i="1"/>
  <c r="F36" i="1"/>
  <c r="L35" i="1"/>
  <c r="M35" i="1" s="1"/>
  <c r="J35" i="1"/>
  <c r="F35" i="1"/>
  <c r="L34" i="1"/>
  <c r="M34" i="1" s="1"/>
  <c r="J34" i="1"/>
  <c r="F34" i="1"/>
  <c r="L33" i="1"/>
  <c r="J33" i="1"/>
  <c r="F33" i="1"/>
  <c r="L32" i="1"/>
  <c r="M32" i="1" s="1"/>
  <c r="J32" i="1"/>
  <c r="F32" i="1"/>
  <c r="L31" i="1"/>
  <c r="M31" i="1" s="1"/>
  <c r="J31" i="1"/>
  <c r="F31" i="1"/>
  <c r="L30" i="1"/>
  <c r="M30" i="1" s="1"/>
  <c r="J30" i="1"/>
  <c r="F30" i="1"/>
  <c r="L29" i="1"/>
  <c r="J29" i="1"/>
  <c r="F29" i="1"/>
  <c r="L28" i="1"/>
  <c r="M28" i="1" s="1"/>
  <c r="J28" i="1"/>
  <c r="F28" i="1"/>
  <c r="L27" i="1"/>
  <c r="M27" i="1" s="1"/>
  <c r="J27" i="1"/>
  <c r="F27" i="1"/>
  <c r="L26" i="1"/>
  <c r="M26" i="1" s="1"/>
  <c r="J26" i="1"/>
  <c r="F26" i="1"/>
  <c r="L25" i="1"/>
  <c r="J25" i="1"/>
  <c r="F25" i="1"/>
  <c r="L24" i="1"/>
  <c r="M24" i="1" s="1"/>
  <c r="J24" i="1"/>
  <c r="F24" i="1"/>
  <c r="L23" i="1"/>
  <c r="M23" i="1" s="1"/>
  <c r="J23" i="1"/>
  <c r="F23" i="1"/>
  <c r="L22" i="1"/>
  <c r="M22" i="1" s="1"/>
  <c r="J22" i="1"/>
  <c r="F22" i="1"/>
  <c r="L21" i="1"/>
  <c r="J21" i="1"/>
  <c r="F21" i="1"/>
  <c r="L20" i="1"/>
  <c r="M20" i="1" s="1"/>
  <c r="J20" i="1"/>
  <c r="F20" i="1"/>
  <c r="L19" i="1"/>
  <c r="M19" i="1" s="1"/>
  <c r="J19" i="1"/>
  <c r="F19" i="1"/>
  <c r="L18" i="1"/>
  <c r="M18" i="1" s="1"/>
  <c r="J18" i="1"/>
  <c r="F18" i="1"/>
  <c r="L17" i="1"/>
  <c r="J17" i="1"/>
  <c r="F17" i="1"/>
  <c r="L16" i="1"/>
  <c r="M16" i="1" s="1"/>
  <c r="J16" i="1"/>
  <c r="F16" i="1"/>
  <c r="L15" i="1"/>
  <c r="M15" i="1" s="1"/>
  <c r="J15" i="1"/>
  <c r="F15" i="1"/>
  <c r="L14" i="1"/>
  <c r="M14" i="1" s="1"/>
  <c r="J14" i="1"/>
  <c r="F14" i="1"/>
  <c r="L13" i="1"/>
  <c r="J13" i="1"/>
  <c r="F13" i="1"/>
  <c r="L12" i="1"/>
  <c r="M12" i="1" s="1"/>
  <c r="J12" i="1"/>
  <c r="F12" i="1"/>
  <c r="L11" i="1"/>
  <c r="M11" i="1" s="1"/>
  <c r="J11" i="1"/>
  <c r="F11" i="1"/>
  <c r="L10" i="1"/>
  <c r="M10" i="1" s="1"/>
  <c r="J10" i="1"/>
  <c r="F10" i="1"/>
  <c r="L9" i="1"/>
  <c r="L40" i="1" s="1"/>
  <c r="J9" i="1"/>
  <c r="F9" i="1"/>
  <c r="M13" i="1" l="1"/>
  <c r="M17" i="1"/>
  <c r="M21" i="1"/>
  <c r="M25" i="1"/>
  <c r="M29" i="1"/>
  <c r="M33" i="1"/>
  <c r="M37" i="1"/>
  <c r="M9" i="1"/>
  <c r="M40" i="1" s="1"/>
</calcChain>
</file>

<file path=xl/sharedStrings.xml><?xml version="1.0" encoding="utf-8"?>
<sst xmlns="http://schemas.openxmlformats.org/spreadsheetml/2006/main" count="61" uniqueCount="56">
  <si>
    <t>Información en base a reporte de sanciones y multas de la página web www.cclv.cl</t>
  </si>
  <si>
    <t>RANKING DE AGENTES POR INFRACCIÓN TIPO A Y B</t>
  </si>
  <si>
    <t>Infracción tipo A</t>
  </si>
  <si>
    <t>Infracción tipo B</t>
  </si>
  <si>
    <t>Infracción</t>
  </si>
  <si>
    <t>Total</t>
  </si>
  <si>
    <t>Agente</t>
  </si>
  <si>
    <t>PH</t>
  </si>
  <si>
    <t>PM</t>
  </si>
  <si>
    <t>RV</t>
  </si>
  <si>
    <t>Tipo C</t>
  </si>
  <si>
    <t>N°</t>
  </si>
  <si>
    <t>%</t>
  </si>
  <si>
    <t>UF</t>
  </si>
  <si>
    <t>Agentes sin infracciones cursadas</t>
  </si>
  <si>
    <t>BBVA</t>
  </si>
  <si>
    <t xml:space="preserve">Yrarrázaval y Compañía Corredores de Bolsa Limitada </t>
  </si>
  <si>
    <t>SANTANDER</t>
  </si>
  <si>
    <t xml:space="preserve">Etchegaray S.A. Corredores de Bolsa </t>
  </si>
  <si>
    <t>BCI</t>
  </si>
  <si>
    <t xml:space="preserve">Finanzas y Negocios S.A. Corredores de Bolsa </t>
  </si>
  <si>
    <t>BICE</t>
  </si>
  <si>
    <t xml:space="preserve">Munita, Cruzat y Claro S.A. Corredores de Bolsa </t>
  </si>
  <si>
    <t>LARRA</t>
  </si>
  <si>
    <t>Itaú Chile Corredores de Bolsa Limitada</t>
  </si>
  <si>
    <t>CORPCAP</t>
  </si>
  <si>
    <t xml:space="preserve">Moneda Corredores de Bolsa Limitada </t>
  </si>
  <si>
    <t>IM TRUST</t>
  </si>
  <si>
    <t xml:space="preserve">K2 Corredores de Bolsa S.A. </t>
  </si>
  <si>
    <t>BANESTADO</t>
  </si>
  <si>
    <t>J.P. Morgan Corredores de Bolsa SPA</t>
  </si>
  <si>
    <t>PENTA</t>
  </si>
  <si>
    <t>SECURITY</t>
  </si>
  <si>
    <t>BANCHILE</t>
  </si>
  <si>
    <t>CELFIN</t>
  </si>
  <si>
    <t>MBI</t>
  </si>
  <si>
    <t>GBM</t>
  </si>
  <si>
    <t>MERRILL</t>
  </si>
  <si>
    <t>NEVASA</t>
  </si>
  <si>
    <t>CRUZDELSUR</t>
  </si>
  <si>
    <t>TANNER</t>
  </si>
  <si>
    <t>DEUTSCHE</t>
  </si>
  <si>
    <t>SCOTIA</t>
  </si>
  <si>
    <t>EUROAMER</t>
  </si>
  <si>
    <t>CONSORCIO</t>
  </si>
  <si>
    <t>CBBEC</t>
  </si>
  <si>
    <t>MOLINA</t>
  </si>
  <si>
    <t>LARRAGAR</t>
  </si>
  <si>
    <t>VANTRUST</t>
  </si>
  <si>
    <t>FIT</t>
  </si>
  <si>
    <t xml:space="preserve">MARKETBEC </t>
  </si>
  <si>
    <t>UGARTE</t>
  </si>
  <si>
    <t>CHG</t>
  </si>
  <si>
    <t>VALENZUELA</t>
  </si>
  <si>
    <t>TOTAL</t>
  </si>
  <si>
    <r>
      <t xml:space="preserve">SANCIONES Y MULTAS - </t>
    </r>
    <r>
      <rPr>
        <b/>
        <sz val="14"/>
        <color indexed="10"/>
        <rFont val="Calibri"/>
        <family val="2"/>
      </rPr>
      <t>MARZO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</si>
</sst>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5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2" fontId="7" fillId="0" borderId="7" xfId="0" applyNumberFormat="1" applyFont="1" applyBorder="1" applyAlignment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2" fontId="7" fillId="0" borderId="18" xfId="0" applyNumberFormat="1" applyFont="1" applyBorder="1" applyAlignment="1"/>
    <xf numFmtId="0" fontId="3" fillId="0" borderId="0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2" fontId="7" fillId="0" borderId="12" xfId="0" applyNumberFormat="1" applyFont="1" applyBorder="1" applyAlignme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9" fontId="7" fillId="2" borderId="11" xfId="1" applyFont="1" applyFill="1" applyBorder="1" applyAlignment="1">
      <alignment horizontal="center"/>
    </xf>
    <xf numFmtId="4" fontId="7" fillId="2" borderId="12" xfId="0" applyNumberFormat="1" applyFont="1" applyFill="1" applyBorder="1" applyAlignment="1"/>
  </cellXfs>
  <cellStyles count="4">
    <cellStyle name="Hipervínculo 2" xfId="2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showGridLines="0" tabSelected="1" workbookViewId="0">
      <selection activeCell="L4" sqref="L4"/>
    </sheetView>
  </sheetViews>
  <sheetFormatPr baseColWidth="10" defaultRowHeight="12.75" x14ac:dyDescent="0.2"/>
  <cols>
    <col min="1" max="1" width="4.28515625" customWidth="1"/>
    <col min="2" max="2" width="15.85546875" customWidth="1"/>
    <col min="3" max="10" width="7" customWidth="1"/>
    <col min="11" max="11" width="10.42578125" customWidth="1"/>
    <col min="12" max="13" width="7" customWidth="1"/>
    <col min="14" max="14" width="10" customWidth="1"/>
    <col min="15" max="15" width="1.85546875" customWidth="1"/>
    <col min="16" max="16" width="3.28515625" customWidth="1"/>
    <col min="17" max="17" width="48.7109375" bestFit="1" customWidth="1"/>
  </cols>
  <sheetData>
    <row r="1" spans="2:17" s="1" customFormat="1" ht="15.75" thickBot="1" x14ac:dyDescent="0.3"/>
    <row r="2" spans="2:17" s="1" customFormat="1" ht="19.5" thickBot="1" x14ac:dyDescent="0.35">
      <c r="B2" s="2" t="s">
        <v>55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s="1" customFormat="1" ht="15" x14ac:dyDescent="0.25">
      <c r="B3" s="5" t="s">
        <v>0</v>
      </c>
      <c r="Q3" s="6"/>
    </row>
    <row r="4" spans="2:17" s="1" customFormat="1" ht="15" x14ac:dyDescent="0.25">
      <c r="B4" s="5"/>
      <c r="Q4" s="6"/>
    </row>
    <row r="5" spans="2:17" s="1" customFormat="1" ht="15.75" thickBot="1" x14ac:dyDescent="0.3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1" customFormat="1" ht="16.5" thickTop="1" thickBot="1" x14ac:dyDescent="0.3"/>
    <row r="7" spans="2:17" s="1" customFormat="1" ht="15.75" customHeight="1" thickBot="1" x14ac:dyDescent="0.3">
      <c r="C7" s="8" t="s">
        <v>2</v>
      </c>
      <c r="D7" s="9"/>
      <c r="E7" s="9"/>
      <c r="F7" s="9"/>
      <c r="G7" s="8" t="s">
        <v>3</v>
      </c>
      <c r="H7" s="9"/>
      <c r="I7" s="9"/>
      <c r="J7" s="10"/>
      <c r="K7" s="11" t="s">
        <v>4</v>
      </c>
      <c r="L7" s="12" t="s">
        <v>5</v>
      </c>
      <c r="M7" s="13"/>
      <c r="N7" s="14"/>
    </row>
    <row r="8" spans="2:17" s="1" customFormat="1" ht="15.75" thickBot="1" x14ac:dyDescent="0.3">
      <c r="B8" s="15" t="s">
        <v>6</v>
      </c>
      <c r="C8" s="16" t="s">
        <v>7</v>
      </c>
      <c r="D8" s="17" t="s">
        <v>8</v>
      </c>
      <c r="E8" s="17" t="s">
        <v>9</v>
      </c>
      <c r="F8" s="17" t="s">
        <v>5</v>
      </c>
      <c r="G8" s="16" t="s">
        <v>7</v>
      </c>
      <c r="H8" s="17" t="s">
        <v>8</v>
      </c>
      <c r="I8" s="17" t="s">
        <v>9</v>
      </c>
      <c r="J8" s="18" t="s">
        <v>5</v>
      </c>
      <c r="K8" s="19" t="s">
        <v>10</v>
      </c>
      <c r="L8" s="20" t="s">
        <v>11</v>
      </c>
      <c r="M8" s="21" t="s">
        <v>12</v>
      </c>
      <c r="N8" s="18" t="s">
        <v>13</v>
      </c>
      <c r="P8" s="22" t="s">
        <v>14</v>
      </c>
      <c r="Q8" s="23"/>
    </row>
    <row r="9" spans="2:17" s="1" customFormat="1" ht="15" x14ac:dyDescent="0.25">
      <c r="B9" s="24" t="s">
        <v>15</v>
      </c>
      <c r="C9" s="25">
        <v>10</v>
      </c>
      <c r="D9" s="26"/>
      <c r="E9" s="26">
        <v>1</v>
      </c>
      <c r="F9" s="27">
        <f t="shared" ref="F9:F39" si="0">+SUM(C9:E9)</f>
        <v>11</v>
      </c>
      <c r="G9" s="25">
        <v>37</v>
      </c>
      <c r="H9" s="26">
        <v>5</v>
      </c>
      <c r="I9" s="26"/>
      <c r="J9" s="28">
        <f t="shared" ref="J9:J39" si="1">+SUM(G9:I9)</f>
        <v>42</v>
      </c>
      <c r="K9" s="27">
        <v>1</v>
      </c>
      <c r="L9" s="29">
        <f t="shared" ref="L9:L39" si="2">+J9+F9+K9</f>
        <v>54</v>
      </c>
      <c r="M9" s="30">
        <f t="shared" ref="M9:M39" si="3">+L9/$L$40</f>
        <v>0.14555256064690028</v>
      </c>
      <c r="N9" s="31">
        <v>945.77</v>
      </c>
      <c r="Q9" s="1" t="s">
        <v>16</v>
      </c>
    </row>
    <row r="10" spans="2:17" s="1" customFormat="1" ht="15" x14ac:dyDescent="0.25">
      <c r="B10" s="32" t="s">
        <v>17</v>
      </c>
      <c r="C10" s="33">
        <v>5</v>
      </c>
      <c r="D10" s="34">
        <v>3</v>
      </c>
      <c r="E10" s="34"/>
      <c r="F10" s="35">
        <f t="shared" si="0"/>
        <v>8</v>
      </c>
      <c r="G10" s="33">
        <v>17</v>
      </c>
      <c r="H10" s="34">
        <v>7</v>
      </c>
      <c r="I10" s="34"/>
      <c r="J10" s="36">
        <f t="shared" si="1"/>
        <v>24</v>
      </c>
      <c r="K10" s="35">
        <v>2</v>
      </c>
      <c r="L10" s="37">
        <f t="shared" si="2"/>
        <v>34</v>
      </c>
      <c r="M10" s="38">
        <f t="shared" si="3"/>
        <v>9.1644204851752023E-2</v>
      </c>
      <c r="N10" s="39">
        <v>940.83399999999995</v>
      </c>
      <c r="Q10" s="1" t="s">
        <v>18</v>
      </c>
    </row>
    <row r="11" spans="2:17" s="1" customFormat="1" ht="15" x14ac:dyDescent="0.25">
      <c r="B11" s="32" t="s">
        <v>19</v>
      </c>
      <c r="C11" s="33">
        <v>7</v>
      </c>
      <c r="D11" s="34">
        <v>2</v>
      </c>
      <c r="E11" s="34">
        <v>3</v>
      </c>
      <c r="F11" s="35">
        <f t="shared" si="0"/>
        <v>12</v>
      </c>
      <c r="G11" s="33">
        <v>11</v>
      </c>
      <c r="H11" s="34">
        <v>3</v>
      </c>
      <c r="I11" s="34">
        <v>1</v>
      </c>
      <c r="J11" s="36">
        <f t="shared" si="1"/>
        <v>15</v>
      </c>
      <c r="K11" s="35">
        <v>1</v>
      </c>
      <c r="L11" s="37">
        <f t="shared" si="2"/>
        <v>28</v>
      </c>
      <c r="M11" s="38">
        <f t="shared" si="3"/>
        <v>7.5471698113207544E-2</v>
      </c>
      <c r="N11" s="39">
        <v>260</v>
      </c>
      <c r="Q11" s="1" t="s">
        <v>20</v>
      </c>
    </row>
    <row r="12" spans="2:17" s="1" customFormat="1" ht="15" x14ac:dyDescent="0.25">
      <c r="B12" s="32" t="s">
        <v>21</v>
      </c>
      <c r="C12" s="33">
        <v>3</v>
      </c>
      <c r="D12" s="34">
        <v>4</v>
      </c>
      <c r="E12" s="34">
        <v>2</v>
      </c>
      <c r="F12" s="35">
        <f t="shared" si="0"/>
        <v>9</v>
      </c>
      <c r="G12" s="33">
        <v>15</v>
      </c>
      <c r="H12" s="34">
        <v>1</v>
      </c>
      <c r="I12" s="34"/>
      <c r="J12" s="36">
        <f t="shared" si="1"/>
        <v>16</v>
      </c>
      <c r="K12" s="35">
        <v>1</v>
      </c>
      <c r="L12" s="37">
        <f t="shared" si="2"/>
        <v>26</v>
      </c>
      <c r="M12" s="38">
        <f t="shared" si="3"/>
        <v>7.0080862533692723E-2</v>
      </c>
      <c r="N12" s="39">
        <v>345</v>
      </c>
      <c r="Q12" s="1" t="s">
        <v>22</v>
      </c>
    </row>
    <row r="13" spans="2:17" s="1" customFormat="1" ht="15" x14ac:dyDescent="0.25">
      <c r="B13" s="32" t="s">
        <v>23</v>
      </c>
      <c r="C13" s="33">
        <v>8</v>
      </c>
      <c r="D13" s="34"/>
      <c r="E13" s="34">
        <v>2</v>
      </c>
      <c r="F13" s="35">
        <f t="shared" si="0"/>
        <v>10</v>
      </c>
      <c r="G13" s="33">
        <v>14</v>
      </c>
      <c r="H13" s="34"/>
      <c r="I13" s="34"/>
      <c r="J13" s="36">
        <f t="shared" si="1"/>
        <v>14</v>
      </c>
      <c r="K13" s="35"/>
      <c r="L13" s="37">
        <f t="shared" si="2"/>
        <v>24</v>
      </c>
      <c r="M13" s="38">
        <f t="shared" si="3"/>
        <v>6.4690026954177901E-2</v>
      </c>
      <c r="N13" s="39">
        <v>284.56</v>
      </c>
      <c r="Q13" s="1" t="s">
        <v>24</v>
      </c>
    </row>
    <row r="14" spans="2:17" s="1" customFormat="1" ht="15" x14ac:dyDescent="0.25">
      <c r="B14" s="32" t="s">
        <v>25</v>
      </c>
      <c r="C14" s="33">
        <v>6</v>
      </c>
      <c r="D14" s="34">
        <v>1</v>
      </c>
      <c r="E14" s="34"/>
      <c r="F14" s="35">
        <f t="shared" si="0"/>
        <v>7</v>
      </c>
      <c r="G14" s="33">
        <v>11</v>
      </c>
      <c r="H14" s="34">
        <v>1</v>
      </c>
      <c r="I14" s="34"/>
      <c r="J14" s="36">
        <f t="shared" si="1"/>
        <v>12</v>
      </c>
      <c r="K14" s="35">
        <v>1</v>
      </c>
      <c r="L14" s="37">
        <f t="shared" si="2"/>
        <v>20</v>
      </c>
      <c r="M14" s="38">
        <f t="shared" si="3"/>
        <v>5.3908355795148251E-2</v>
      </c>
      <c r="N14" s="39">
        <v>773.11</v>
      </c>
      <c r="Q14" s="1" t="s">
        <v>26</v>
      </c>
    </row>
    <row r="15" spans="2:17" s="1" customFormat="1" ht="15" x14ac:dyDescent="0.25">
      <c r="B15" s="32" t="s">
        <v>27</v>
      </c>
      <c r="C15" s="33">
        <v>2</v>
      </c>
      <c r="D15" s="34">
        <v>3</v>
      </c>
      <c r="E15" s="34">
        <v>3</v>
      </c>
      <c r="F15" s="35">
        <f t="shared" si="0"/>
        <v>8</v>
      </c>
      <c r="G15" s="33">
        <v>9</v>
      </c>
      <c r="H15" s="34">
        <v>2</v>
      </c>
      <c r="I15" s="34">
        <v>1</v>
      </c>
      <c r="J15" s="36">
        <f t="shared" si="1"/>
        <v>12</v>
      </c>
      <c r="K15" s="35"/>
      <c r="L15" s="37">
        <f t="shared" si="2"/>
        <v>20</v>
      </c>
      <c r="M15" s="38">
        <f t="shared" si="3"/>
        <v>5.3908355795148251E-2</v>
      </c>
      <c r="N15" s="39">
        <v>112.81</v>
      </c>
      <c r="Q15" s="1" t="s">
        <v>28</v>
      </c>
    </row>
    <row r="16" spans="2:17" s="1" customFormat="1" ht="15" x14ac:dyDescent="0.25">
      <c r="B16" s="32" t="s">
        <v>29</v>
      </c>
      <c r="C16" s="33">
        <v>3</v>
      </c>
      <c r="D16" s="34">
        <v>1</v>
      </c>
      <c r="E16" s="34"/>
      <c r="F16" s="35">
        <f t="shared" si="0"/>
        <v>4</v>
      </c>
      <c r="G16" s="33">
        <v>10</v>
      </c>
      <c r="H16" s="34"/>
      <c r="I16" s="34"/>
      <c r="J16" s="36">
        <f t="shared" si="1"/>
        <v>10</v>
      </c>
      <c r="K16" s="35"/>
      <c r="L16" s="37">
        <f t="shared" si="2"/>
        <v>14</v>
      </c>
      <c r="M16" s="38">
        <f t="shared" si="3"/>
        <v>3.7735849056603772E-2</v>
      </c>
      <c r="N16" s="39">
        <v>255</v>
      </c>
      <c r="Q16" s="1" t="s">
        <v>30</v>
      </c>
    </row>
    <row r="17" spans="2:17" s="1" customFormat="1" ht="15" x14ac:dyDescent="0.25">
      <c r="B17" s="32" t="s">
        <v>31</v>
      </c>
      <c r="C17" s="33">
        <v>2</v>
      </c>
      <c r="D17" s="34"/>
      <c r="E17" s="34">
        <v>1</v>
      </c>
      <c r="F17" s="35">
        <f t="shared" si="0"/>
        <v>3</v>
      </c>
      <c r="G17" s="33">
        <v>10</v>
      </c>
      <c r="H17" s="34">
        <v>1</v>
      </c>
      <c r="I17" s="34"/>
      <c r="J17" s="36">
        <f t="shared" si="1"/>
        <v>11</v>
      </c>
      <c r="K17" s="35"/>
      <c r="L17" s="37">
        <f t="shared" si="2"/>
        <v>14</v>
      </c>
      <c r="M17" s="38">
        <f t="shared" si="3"/>
        <v>3.7735849056603772E-2</v>
      </c>
      <c r="N17" s="39">
        <v>106.22</v>
      </c>
      <c r="Q17" s="40"/>
    </row>
    <row r="18" spans="2:17" s="1" customFormat="1" ht="15" x14ac:dyDescent="0.25">
      <c r="B18" s="32" t="s">
        <v>32</v>
      </c>
      <c r="C18" s="33">
        <v>4</v>
      </c>
      <c r="D18" s="34"/>
      <c r="E18" s="34">
        <v>1</v>
      </c>
      <c r="F18" s="35">
        <f t="shared" si="0"/>
        <v>5</v>
      </c>
      <c r="G18" s="33">
        <v>7</v>
      </c>
      <c r="H18" s="34"/>
      <c r="I18" s="34"/>
      <c r="J18" s="36">
        <f t="shared" si="1"/>
        <v>7</v>
      </c>
      <c r="K18" s="35">
        <v>1</v>
      </c>
      <c r="L18" s="37">
        <f t="shared" si="2"/>
        <v>13</v>
      </c>
      <c r="M18" s="38">
        <f t="shared" si="3"/>
        <v>3.5040431266846361E-2</v>
      </c>
      <c r="N18" s="39">
        <v>163.13</v>
      </c>
      <c r="Q18" s="40"/>
    </row>
    <row r="19" spans="2:17" s="1" customFormat="1" ht="15" x14ac:dyDescent="0.25">
      <c r="B19" s="32" t="s">
        <v>33</v>
      </c>
      <c r="C19" s="33">
        <v>5</v>
      </c>
      <c r="D19" s="34"/>
      <c r="E19" s="34"/>
      <c r="F19" s="35">
        <f t="shared" si="0"/>
        <v>5</v>
      </c>
      <c r="G19" s="33">
        <v>7</v>
      </c>
      <c r="H19" s="34">
        <v>1</v>
      </c>
      <c r="I19" s="34"/>
      <c r="J19" s="36">
        <f t="shared" si="1"/>
        <v>8</v>
      </c>
      <c r="K19" s="35"/>
      <c r="L19" s="37">
        <f t="shared" si="2"/>
        <v>13</v>
      </c>
      <c r="M19" s="38">
        <f t="shared" si="3"/>
        <v>3.5040431266846361E-2</v>
      </c>
      <c r="N19" s="39">
        <v>345</v>
      </c>
      <c r="P19" s="40"/>
      <c r="Q19" s="40"/>
    </row>
    <row r="20" spans="2:17" s="1" customFormat="1" ht="15" x14ac:dyDescent="0.25">
      <c r="B20" s="32" t="s">
        <v>34</v>
      </c>
      <c r="C20" s="33">
        <v>3</v>
      </c>
      <c r="D20" s="34"/>
      <c r="E20" s="34"/>
      <c r="F20" s="35">
        <f t="shared" si="0"/>
        <v>3</v>
      </c>
      <c r="G20" s="33">
        <v>6</v>
      </c>
      <c r="H20" s="34">
        <v>2</v>
      </c>
      <c r="I20" s="34">
        <v>1</v>
      </c>
      <c r="J20" s="36">
        <f t="shared" si="1"/>
        <v>9</v>
      </c>
      <c r="K20" s="35"/>
      <c r="L20" s="37">
        <f t="shared" si="2"/>
        <v>12</v>
      </c>
      <c r="M20" s="38">
        <f t="shared" si="3"/>
        <v>3.2345013477088951E-2</v>
      </c>
      <c r="N20" s="39">
        <v>164.8</v>
      </c>
      <c r="P20" s="40"/>
    </row>
    <row r="21" spans="2:17" s="1" customFormat="1" ht="15" x14ac:dyDescent="0.25">
      <c r="B21" s="32" t="s">
        <v>35</v>
      </c>
      <c r="C21" s="33">
        <v>3</v>
      </c>
      <c r="D21" s="34">
        <v>1</v>
      </c>
      <c r="E21" s="34">
        <v>4</v>
      </c>
      <c r="F21" s="35">
        <f t="shared" si="0"/>
        <v>8</v>
      </c>
      <c r="G21" s="33">
        <v>1</v>
      </c>
      <c r="H21" s="34"/>
      <c r="I21" s="34"/>
      <c r="J21" s="36">
        <f t="shared" si="1"/>
        <v>1</v>
      </c>
      <c r="K21" s="35"/>
      <c r="L21" s="37">
        <f t="shared" si="2"/>
        <v>9</v>
      </c>
      <c r="M21" s="38">
        <f t="shared" si="3"/>
        <v>2.4258760107816711E-2</v>
      </c>
      <c r="N21" s="39">
        <v>10</v>
      </c>
    </row>
    <row r="22" spans="2:17" s="1" customFormat="1" ht="15" x14ac:dyDescent="0.25">
      <c r="B22" s="32" t="s">
        <v>36</v>
      </c>
      <c r="C22" s="33"/>
      <c r="D22" s="34"/>
      <c r="E22" s="34">
        <v>6</v>
      </c>
      <c r="F22" s="35">
        <f t="shared" si="0"/>
        <v>6</v>
      </c>
      <c r="G22" s="33"/>
      <c r="H22" s="34"/>
      <c r="I22" s="34">
        <v>3</v>
      </c>
      <c r="J22" s="36">
        <f t="shared" si="1"/>
        <v>3</v>
      </c>
      <c r="K22" s="35"/>
      <c r="L22" s="37">
        <f t="shared" si="2"/>
        <v>9</v>
      </c>
      <c r="M22" s="38">
        <f t="shared" si="3"/>
        <v>2.4258760107816711E-2</v>
      </c>
      <c r="N22" s="39">
        <v>110</v>
      </c>
    </row>
    <row r="23" spans="2:17" s="1" customFormat="1" ht="15" x14ac:dyDescent="0.25">
      <c r="B23" s="32" t="s">
        <v>37</v>
      </c>
      <c r="C23" s="33">
        <v>1</v>
      </c>
      <c r="D23" s="34"/>
      <c r="E23" s="34">
        <v>6</v>
      </c>
      <c r="F23" s="35">
        <f t="shared" si="0"/>
        <v>7</v>
      </c>
      <c r="G23" s="33">
        <v>1</v>
      </c>
      <c r="H23" s="34"/>
      <c r="I23" s="34">
        <v>1</v>
      </c>
      <c r="J23" s="36">
        <f t="shared" si="1"/>
        <v>2</v>
      </c>
      <c r="K23" s="35"/>
      <c r="L23" s="37">
        <f t="shared" si="2"/>
        <v>9</v>
      </c>
      <c r="M23" s="38">
        <f t="shared" si="3"/>
        <v>2.4258760107816711E-2</v>
      </c>
      <c r="N23" s="39">
        <v>10</v>
      </c>
    </row>
    <row r="24" spans="2:17" s="1" customFormat="1" ht="15" x14ac:dyDescent="0.25">
      <c r="B24" s="32" t="s">
        <v>38</v>
      </c>
      <c r="C24" s="33">
        <v>3</v>
      </c>
      <c r="D24" s="34">
        <v>3</v>
      </c>
      <c r="E24" s="34">
        <v>1</v>
      </c>
      <c r="F24" s="35">
        <f t="shared" si="0"/>
        <v>7</v>
      </c>
      <c r="G24" s="33">
        <v>2</v>
      </c>
      <c r="H24" s="34"/>
      <c r="I24" s="34"/>
      <c r="J24" s="36">
        <f t="shared" si="1"/>
        <v>2</v>
      </c>
      <c r="K24" s="35"/>
      <c r="L24" s="37">
        <f t="shared" si="2"/>
        <v>9</v>
      </c>
      <c r="M24" s="38">
        <f t="shared" si="3"/>
        <v>2.4258760107816711E-2</v>
      </c>
      <c r="N24" s="39">
        <v>9.98</v>
      </c>
    </row>
    <row r="25" spans="2:17" s="1" customFormat="1" ht="15" x14ac:dyDescent="0.25">
      <c r="B25" s="32" t="s">
        <v>39</v>
      </c>
      <c r="C25" s="33">
        <v>1</v>
      </c>
      <c r="D25" s="34"/>
      <c r="E25" s="34">
        <v>5</v>
      </c>
      <c r="F25" s="35">
        <f t="shared" si="0"/>
        <v>6</v>
      </c>
      <c r="G25" s="33">
        <v>1</v>
      </c>
      <c r="H25" s="34"/>
      <c r="I25" s="34">
        <v>2</v>
      </c>
      <c r="J25" s="36">
        <f t="shared" si="1"/>
        <v>3</v>
      </c>
      <c r="K25" s="35"/>
      <c r="L25" s="37">
        <f t="shared" si="2"/>
        <v>9</v>
      </c>
      <c r="M25" s="38">
        <f t="shared" si="3"/>
        <v>2.4258760107816711E-2</v>
      </c>
      <c r="N25" s="39">
        <v>11.32</v>
      </c>
    </row>
    <row r="26" spans="2:17" s="1" customFormat="1" ht="15" x14ac:dyDescent="0.25">
      <c r="B26" s="32" t="s">
        <v>40</v>
      </c>
      <c r="C26" s="33">
        <v>3</v>
      </c>
      <c r="D26" s="34">
        <v>1</v>
      </c>
      <c r="E26" s="34"/>
      <c r="F26" s="35">
        <f t="shared" si="0"/>
        <v>4</v>
      </c>
      <c r="G26" s="33">
        <v>3</v>
      </c>
      <c r="H26" s="34">
        <v>1</v>
      </c>
      <c r="I26" s="34"/>
      <c r="J26" s="36">
        <f t="shared" si="1"/>
        <v>4</v>
      </c>
      <c r="K26" s="35"/>
      <c r="L26" s="37">
        <f t="shared" si="2"/>
        <v>8</v>
      </c>
      <c r="M26" s="38">
        <f t="shared" si="3"/>
        <v>2.15633423180593E-2</v>
      </c>
      <c r="N26" s="39">
        <v>110</v>
      </c>
    </row>
    <row r="27" spans="2:17" s="1" customFormat="1" ht="15" x14ac:dyDescent="0.25">
      <c r="B27" s="32" t="s">
        <v>41</v>
      </c>
      <c r="C27" s="33"/>
      <c r="D27" s="34"/>
      <c r="E27" s="34">
        <v>4</v>
      </c>
      <c r="F27" s="35">
        <f t="shared" si="0"/>
        <v>4</v>
      </c>
      <c r="G27" s="33">
        <v>2</v>
      </c>
      <c r="H27" s="34">
        <v>1</v>
      </c>
      <c r="I27" s="34">
        <v>1</v>
      </c>
      <c r="J27" s="36">
        <f t="shared" si="1"/>
        <v>4</v>
      </c>
      <c r="K27" s="35"/>
      <c r="L27" s="37">
        <f t="shared" si="2"/>
        <v>8</v>
      </c>
      <c r="M27" s="38">
        <f t="shared" si="3"/>
        <v>2.15633423180593E-2</v>
      </c>
      <c r="N27" s="39">
        <v>122.07</v>
      </c>
    </row>
    <row r="28" spans="2:17" s="1" customFormat="1" ht="15" x14ac:dyDescent="0.25">
      <c r="B28" s="32" t="s">
        <v>42</v>
      </c>
      <c r="C28" s="33">
        <v>1</v>
      </c>
      <c r="D28" s="34">
        <v>1</v>
      </c>
      <c r="E28" s="34">
        <v>2</v>
      </c>
      <c r="F28" s="35">
        <f t="shared" si="0"/>
        <v>4</v>
      </c>
      <c r="G28" s="33">
        <v>2</v>
      </c>
      <c r="H28" s="34"/>
      <c r="I28" s="34"/>
      <c r="J28" s="36">
        <f t="shared" si="1"/>
        <v>2</v>
      </c>
      <c r="K28" s="35">
        <v>1</v>
      </c>
      <c r="L28" s="37">
        <f t="shared" si="2"/>
        <v>7</v>
      </c>
      <c r="M28" s="38">
        <f t="shared" si="3"/>
        <v>1.8867924528301886E-2</v>
      </c>
      <c r="N28" s="39">
        <v>105</v>
      </c>
    </row>
    <row r="29" spans="2:17" s="1" customFormat="1" ht="15" x14ac:dyDescent="0.25">
      <c r="B29" s="32" t="s">
        <v>43</v>
      </c>
      <c r="C29" s="33"/>
      <c r="D29" s="34"/>
      <c r="E29" s="34">
        <v>1</v>
      </c>
      <c r="F29" s="35">
        <f t="shared" si="0"/>
        <v>1</v>
      </c>
      <c r="G29" s="33">
        <v>5</v>
      </c>
      <c r="H29" s="34"/>
      <c r="I29" s="34"/>
      <c r="J29" s="36">
        <f t="shared" si="1"/>
        <v>5</v>
      </c>
      <c r="K29" s="35"/>
      <c r="L29" s="37">
        <f t="shared" si="2"/>
        <v>6</v>
      </c>
      <c r="M29" s="38">
        <f t="shared" si="3"/>
        <v>1.6172506738544475E-2</v>
      </c>
      <c r="N29" s="39">
        <v>105</v>
      </c>
    </row>
    <row r="30" spans="2:17" s="1" customFormat="1" ht="15" x14ac:dyDescent="0.25">
      <c r="B30" s="32" t="s">
        <v>44</v>
      </c>
      <c r="C30" s="33">
        <v>1</v>
      </c>
      <c r="D30" s="34">
        <v>1</v>
      </c>
      <c r="E30" s="34">
        <v>1</v>
      </c>
      <c r="F30" s="35">
        <f t="shared" si="0"/>
        <v>3</v>
      </c>
      <c r="G30" s="33">
        <v>2</v>
      </c>
      <c r="H30" s="34"/>
      <c r="I30" s="34"/>
      <c r="J30" s="36">
        <f t="shared" si="1"/>
        <v>2</v>
      </c>
      <c r="K30" s="35"/>
      <c r="L30" s="37">
        <f t="shared" si="2"/>
        <v>5</v>
      </c>
      <c r="M30" s="38">
        <f t="shared" si="3"/>
        <v>1.3477088948787063E-2</v>
      </c>
      <c r="N30" s="39">
        <v>10</v>
      </c>
    </row>
    <row r="31" spans="2:17" s="1" customFormat="1" ht="15" x14ac:dyDescent="0.25">
      <c r="B31" s="32" t="s">
        <v>45</v>
      </c>
      <c r="C31" s="33"/>
      <c r="D31" s="34"/>
      <c r="E31" s="34">
        <v>3</v>
      </c>
      <c r="F31" s="35">
        <f t="shared" si="0"/>
        <v>3</v>
      </c>
      <c r="G31" s="33"/>
      <c r="H31" s="34"/>
      <c r="I31" s="34"/>
      <c r="J31" s="36">
        <f t="shared" si="1"/>
        <v>0</v>
      </c>
      <c r="K31" s="35">
        <v>2</v>
      </c>
      <c r="L31" s="37">
        <f t="shared" si="2"/>
        <v>5</v>
      </c>
      <c r="M31" s="38">
        <f t="shared" si="3"/>
        <v>1.3477088948787063E-2</v>
      </c>
      <c r="N31" s="39">
        <v>100</v>
      </c>
    </row>
    <row r="32" spans="2:17" s="1" customFormat="1" ht="15" x14ac:dyDescent="0.25">
      <c r="B32" s="32" t="s">
        <v>46</v>
      </c>
      <c r="C32" s="33">
        <v>1</v>
      </c>
      <c r="D32" s="34">
        <v>1</v>
      </c>
      <c r="E32" s="34"/>
      <c r="F32" s="35">
        <f t="shared" si="0"/>
        <v>2</v>
      </c>
      <c r="G32" s="33">
        <v>3</v>
      </c>
      <c r="H32" s="34"/>
      <c r="I32" s="34"/>
      <c r="J32" s="36">
        <f t="shared" si="1"/>
        <v>3</v>
      </c>
      <c r="K32" s="35"/>
      <c r="L32" s="37">
        <f t="shared" si="2"/>
        <v>5</v>
      </c>
      <c r="M32" s="38">
        <f t="shared" si="3"/>
        <v>1.3477088948787063E-2</v>
      </c>
      <c r="N32" s="39">
        <v>15</v>
      </c>
    </row>
    <row r="33" spans="2:17" s="1" customFormat="1" ht="15" x14ac:dyDescent="0.25">
      <c r="B33" s="32" t="s">
        <v>47</v>
      </c>
      <c r="C33" s="33">
        <v>1</v>
      </c>
      <c r="D33" s="34"/>
      <c r="E33" s="34"/>
      <c r="F33" s="35">
        <f t="shared" si="0"/>
        <v>1</v>
      </c>
      <c r="G33" s="33"/>
      <c r="H33" s="34"/>
      <c r="I33" s="34">
        <v>1</v>
      </c>
      <c r="J33" s="36">
        <f t="shared" si="1"/>
        <v>1</v>
      </c>
      <c r="K33" s="35"/>
      <c r="L33" s="37">
        <f t="shared" si="2"/>
        <v>2</v>
      </c>
      <c r="M33" s="38">
        <f t="shared" si="3"/>
        <v>5.3908355795148251E-3</v>
      </c>
      <c r="N33" s="39">
        <v>1.0900000000000001</v>
      </c>
    </row>
    <row r="34" spans="2:17" s="1" customFormat="1" ht="15" x14ac:dyDescent="0.25">
      <c r="B34" s="32" t="s">
        <v>48</v>
      </c>
      <c r="C34" s="33"/>
      <c r="D34" s="34"/>
      <c r="E34" s="34">
        <v>1</v>
      </c>
      <c r="F34" s="35">
        <f t="shared" si="0"/>
        <v>1</v>
      </c>
      <c r="G34" s="33">
        <v>1</v>
      </c>
      <c r="H34" s="34"/>
      <c r="I34" s="34"/>
      <c r="J34" s="36">
        <f t="shared" si="1"/>
        <v>1</v>
      </c>
      <c r="K34" s="35"/>
      <c r="L34" s="37">
        <f t="shared" si="2"/>
        <v>2</v>
      </c>
      <c r="M34" s="38">
        <f t="shared" si="3"/>
        <v>5.3908355795148251E-3</v>
      </c>
      <c r="N34" s="39">
        <v>5</v>
      </c>
      <c r="P34"/>
    </row>
    <row r="35" spans="2:17" s="1" customFormat="1" ht="15" x14ac:dyDescent="0.25">
      <c r="B35" s="32" t="s">
        <v>49</v>
      </c>
      <c r="C35" s="33"/>
      <c r="D35" s="34"/>
      <c r="E35" s="34">
        <v>2</v>
      </c>
      <c r="F35" s="35">
        <f t="shared" si="0"/>
        <v>2</v>
      </c>
      <c r="G35" s="33"/>
      <c r="H35" s="34"/>
      <c r="I35" s="34"/>
      <c r="J35" s="36">
        <f t="shared" si="1"/>
        <v>0</v>
      </c>
      <c r="K35" s="35"/>
      <c r="L35" s="37">
        <f t="shared" si="2"/>
        <v>2</v>
      </c>
      <c r="M35" s="38">
        <f t="shared" si="3"/>
        <v>5.3908355795148251E-3</v>
      </c>
      <c r="N35" s="39"/>
      <c r="O35"/>
      <c r="P35"/>
    </row>
    <row r="36" spans="2:17" s="1" customFormat="1" ht="15" x14ac:dyDescent="0.25">
      <c r="B36" s="32" t="s">
        <v>50</v>
      </c>
      <c r="C36" s="33"/>
      <c r="D36" s="34"/>
      <c r="E36" s="34">
        <v>1</v>
      </c>
      <c r="F36" s="35">
        <f t="shared" si="0"/>
        <v>1</v>
      </c>
      <c r="G36" s="33"/>
      <c r="H36" s="34"/>
      <c r="I36" s="34"/>
      <c r="J36" s="36">
        <f t="shared" si="1"/>
        <v>0</v>
      </c>
      <c r="K36" s="35"/>
      <c r="L36" s="37">
        <f t="shared" si="2"/>
        <v>1</v>
      </c>
      <c r="M36" s="38">
        <f t="shared" si="3"/>
        <v>2.6954177897574125E-3</v>
      </c>
      <c r="N36" s="39"/>
      <c r="O36"/>
      <c r="P36"/>
    </row>
    <row r="37" spans="2:17" s="1" customFormat="1" ht="15" x14ac:dyDescent="0.25">
      <c r="B37" s="32" t="s">
        <v>51</v>
      </c>
      <c r="C37" s="33">
        <v>1</v>
      </c>
      <c r="D37" s="34"/>
      <c r="E37" s="34"/>
      <c r="F37" s="35">
        <f t="shared" si="0"/>
        <v>1</v>
      </c>
      <c r="G37" s="33"/>
      <c r="H37" s="34"/>
      <c r="I37" s="34"/>
      <c r="J37" s="36">
        <f t="shared" si="1"/>
        <v>0</v>
      </c>
      <c r="K37" s="35"/>
      <c r="L37" s="37">
        <f t="shared" si="2"/>
        <v>1</v>
      </c>
      <c r="M37" s="38">
        <f t="shared" si="3"/>
        <v>2.6954177897574125E-3</v>
      </c>
      <c r="N37" s="39"/>
      <c r="O37"/>
      <c r="P37"/>
      <c r="Q37"/>
    </row>
    <row r="38" spans="2:17" s="1" customFormat="1" ht="15" x14ac:dyDescent="0.25">
      <c r="B38" s="41" t="s">
        <v>52</v>
      </c>
      <c r="C38" s="42"/>
      <c r="D38" s="43"/>
      <c r="E38" s="43"/>
      <c r="F38" s="35">
        <f t="shared" si="0"/>
        <v>0</v>
      </c>
      <c r="G38" s="42">
        <v>1</v>
      </c>
      <c r="H38" s="43"/>
      <c r="I38" s="43"/>
      <c r="J38" s="36">
        <f t="shared" si="1"/>
        <v>1</v>
      </c>
      <c r="K38" s="44"/>
      <c r="L38" s="37">
        <f t="shared" si="2"/>
        <v>1</v>
      </c>
      <c r="M38" s="38">
        <f t="shared" si="3"/>
        <v>2.6954177897574125E-3</v>
      </c>
      <c r="N38" s="39">
        <v>15</v>
      </c>
      <c r="O38"/>
      <c r="P38"/>
      <c r="Q38"/>
    </row>
    <row r="39" spans="2:17" s="1" customFormat="1" ht="15.75" thickBot="1" x14ac:dyDescent="0.3">
      <c r="B39" s="45" t="s">
        <v>53</v>
      </c>
      <c r="C39" s="46"/>
      <c r="D39" s="47"/>
      <c r="E39" s="47">
        <v>1</v>
      </c>
      <c r="F39" s="17">
        <f t="shared" si="0"/>
        <v>1</v>
      </c>
      <c r="G39" s="46"/>
      <c r="H39" s="47"/>
      <c r="I39" s="47"/>
      <c r="J39" s="17">
        <f t="shared" si="1"/>
        <v>0</v>
      </c>
      <c r="K39" s="48"/>
      <c r="L39" s="49">
        <f t="shared" si="2"/>
        <v>1</v>
      </c>
      <c r="M39" s="50">
        <f t="shared" si="3"/>
        <v>2.6954177897574125E-3</v>
      </c>
      <c r="N39" s="51"/>
      <c r="O39"/>
      <c r="P39"/>
      <c r="Q39"/>
    </row>
    <row r="40" spans="2:17" s="1" customFormat="1" ht="15.75" thickBot="1" x14ac:dyDescent="0.3">
      <c r="B40" s="52" t="s">
        <v>54</v>
      </c>
      <c r="C40" s="53">
        <f t="shared" ref="C40:N40" si="4">SUM(C9:C39)</f>
        <v>74</v>
      </c>
      <c r="D40" s="54">
        <f t="shared" si="4"/>
        <v>22</v>
      </c>
      <c r="E40" s="54">
        <f t="shared" si="4"/>
        <v>51</v>
      </c>
      <c r="F40" s="55">
        <f t="shared" si="4"/>
        <v>147</v>
      </c>
      <c r="G40" s="53">
        <f t="shared" si="4"/>
        <v>178</v>
      </c>
      <c r="H40" s="54">
        <f t="shared" si="4"/>
        <v>25</v>
      </c>
      <c r="I40" s="54">
        <f t="shared" si="4"/>
        <v>11</v>
      </c>
      <c r="J40" s="56">
        <f t="shared" si="4"/>
        <v>214</v>
      </c>
      <c r="K40" s="55">
        <f t="shared" si="4"/>
        <v>10</v>
      </c>
      <c r="L40" s="57">
        <f t="shared" si="4"/>
        <v>371</v>
      </c>
      <c r="M40" s="58">
        <f t="shared" si="4"/>
        <v>1.0000000000000002</v>
      </c>
      <c r="N40" s="59">
        <f t="shared" si="4"/>
        <v>5435.6939999999986</v>
      </c>
      <c r="O40"/>
      <c r="P40"/>
      <c r="Q40"/>
    </row>
  </sheetData>
  <mergeCells count="5">
    <mergeCell ref="B2:Q2"/>
    <mergeCell ref="B5:Q5"/>
    <mergeCell ref="C7:F7"/>
    <mergeCell ref="G7:J7"/>
    <mergeCell ref="L7:N7"/>
  </mergeCells>
  <pageMargins left="0.59055118110236227" right="0.59055118110236227" top="0" bottom="0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S&amp;M 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2012-05-02T15:45:18Z</dcterms:created>
  <dcterms:modified xsi:type="dcterms:W3CDTF">2012-05-02T15:46:00Z</dcterms:modified>
</cp:coreProperties>
</file>